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96" activeTab="1"/>
  </bookViews>
  <sheets>
    <sheet name="Details 2010" sheetId="1" r:id="rId1"/>
    <sheet name="Print" sheetId="2" r:id="rId2"/>
    <sheet name="posted" sheetId="3" r:id="rId3"/>
    <sheet name="Sheet2" sheetId="4" r:id="rId4"/>
    <sheet name="Sheet3" sheetId="5" r:id="rId5"/>
  </sheets>
  <definedNames>
    <definedName name="_xlnm.Print_Area" localSheetId="1">'Print'!$A$1:$G$64</definedName>
  </definedNames>
  <calcPr fullCalcOnLoad="1"/>
</workbook>
</file>

<file path=xl/sharedStrings.xml><?xml version="1.0" encoding="utf-8"?>
<sst xmlns="http://schemas.openxmlformats.org/spreadsheetml/2006/main" count="123" uniqueCount="78">
  <si>
    <t>NOTICE OF PUBLIC HEARING</t>
  </si>
  <si>
    <t>FOR TOWN OF UNION,</t>
  </si>
  <si>
    <t>VERNON COUNTY</t>
  </si>
  <si>
    <t>Union Town Hall a PUBLIC HEARING on the PROPOSED BUDGET of the Town of Union</t>
  </si>
  <si>
    <t xml:space="preserve">in Vernon County will be held.  The proposed budget in detail is available for inspection at the town </t>
  </si>
  <si>
    <t>% Change</t>
  </si>
  <si>
    <t>Balance January 1</t>
  </si>
  <si>
    <t xml:space="preserve">   Unreserved</t>
  </si>
  <si>
    <t>REVENUES</t>
  </si>
  <si>
    <t>General Property Taxes</t>
  </si>
  <si>
    <t>Other Taxes</t>
  </si>
  <si>
    <t>Intergovenmental Revenues</t>
  </si>
  <si>
    <t>*</t>
  </si>
  <si>
    <t>Public Charges for Services</t>
  </si>
  <si>
    <t>Miscellaneous Revenues</t>
  </si>
  <si>
    <t>Other Financing Sources</t>
  </si>
  <si>
    <t>Total Revenues</t>
  </si>
  <si>
    <t>EXPENDITURES</t>
  </si>
  <si>
    <t>General Government</t>
  </si>
  <si>
    <t>Public safety</t>
  </si>
  <si>
    <t>Public Works</t>
  </si>
  <si>
    <t>Health and Human Service</t>
  </si>
  <si>
    <t>Debt Service</t>
  </si>
  <si>
    <t>Culture, Recreation, Education</t>
  </si>
  <si>
    <t>Reserve for Capital Outlay</t>
  </si>
  <si>
    <t>Other Financing Uses</t>
  </si>
  <si>
    <t>TOTAL EXPENDITURES</t>
  </si>
  <si>
    <t>Reserve for contingencies</t>
  </si>
  <si>
    <t>TOTAL EXPEND. AND RESERVE</t>
  </si>
  <si>
    <t>BALANCE DECEMBER 31:</t>
  </si>
  <si>
    <t>Unreserved</t>
  </si>
  <si>
    <t>Reserved</t>
  </si>
  <si>
    <t>Town is debt free</t>
  </si>
  <si>
    <t>NOTICE OF SPECIAL TOWN MEETING</t>
  </si>
  <si>
    <t>OF THE ELECTORS OF THE TOWN OF UNION, VERNON COUNTY</t>
  </si>
  <si>
    <t>immediately following completion of the Public Hearing on the proposed budget, which</t>
  </si>
  <si>
    <t xml:space="preserve">pursuant to Section 60.12(1)(a) of Wisconsin Statutes by the Town Board for the </t>
  </si>
  <si>
    <t>following purposes will be held:</t>
  </si>
  <si>
    <t xml:space="preserve">         60.10(1)(a) of Wisconsin Statutes.</t>
  </si>
  <si>
    <t>Elaine Fronk</t>
  </si>
  <si>
    <t>Town of Union , Clerk</t>
  </si>
  <si>
    <t>clerk's office by appointment. The following is a summary of the proposed 2011 budget:</t>
  </si>
  <si>
    <t>2010 Estimated Budget</t>
  </si>
  <si>
    <t>2011 Proposed Budget</t>
  </si>
  <si>
    <t xml:space="preserve">NOTICE IS HEREBY GIVEN, that on Thursday, November 18, 2010 at 7:00 p.m. at the </t>
  </si>
  <si>
    <t>NOTICE IS HEREBY GIVEN THAT ON THURSDAY, November 18, 2010</t>
  </si>
  <si>
    <t>begins at 7:00 p.m. at the Union Town Hall, a special town meeting of the electors called</t>
  </si>
  <si>
    <t xml:space="preserve">   2.  To approve the 2010 town tax levy to be collected in 2011 pursuant to Section</t>
  </si>
  <si>
    <t>Dated this 1st of November, 2010</t>
  </si>
  <si>
    <t xml:space="preserve">   1.  To approve an increase of the total year 2010 highway expenditures from $197,600 to</t>
  </si>
  <si>
    <t xml:space="preserve">         $232,600. ($35,000) pursuant to Section 82.03</t>
  </si>
  <si>
    <t>* $8321 LRIP</t>
  </si>
  <si>
    <t>Capital Outlay</t>
  </si>
  <si>
    <t>following purpose will be held:</t>
  </si>
  <si>
    <t>RESERVES</t>
  </si>
  <si>
    <t xml:space="preserve"> </t>
  </si>
  <si>
    <t>Outstanding Debt for Backhoe</t>
  </si>
  <si>
    <t>Authorized Debt Service</t>
  </si>
  <si>
    <t>FOR TOWN OF UNION, VERNON COUNTY</t>
  </si>
  <si>
    <t>MEETING OF THE ELECTORS OF THE TOWN OF UNION, VERNON COUNTY</t>
  </si>
  <si>
    <t xml:space="preserve">  purposes and capital expenditures</t>
  </si>
  <si>
    <t xml:space="preserve">  Available (not in contingency funds)</t>
  </si>
  <si>
    <t>Intergovernmental Revenues</t>
  </si>
  <si>
    <t xml:space="preserve"> - </t>
  </si>
  <si>
    <t xml:space="preserve">Contingency fund used for cash flow </t>
  </si>
  <si>
    <t>Special Assessments</t>
  </si>
  <si>
    <t>Licenses and Permits</t>
  </si>
  <si>
    <t>Fay Urban</t>
  </si>
  <si>
    <t>clerk's office by appointment. The following is a summary of the proposed 2023 budget:</t>
  </si>
  <si>
    <t>2022     Budget</t>
  </si>
  <si>
    <t>2022 Estimated Financials</t>
  </si>
  <si>
    <t>2023 Proposed Budget</t>
  </si>
  <si>
    <t>ARPA Grant</t>
  </si>
  <si>
    <t>Sand/Salt Shed</t>
  </si>
  <si>
    <t>NOTICE IS HEREBY GIVEN THAT ON Tuesday, December 06, 2022</t>
  </si>
  <si>
    <t>begins at 6:30 p.m. at the Union Town Hall, a special town meeting of the electors is called</t>
  </si>
  <si>
    <t xml:space="preserve">   1.  To approve the 2022 town tax levy to be collected in 2023 pursuant to Section</t>
  </si>
  <si>
    <t xml:space="preserve">NOTICE IS HEREBY GIVEN, that onTuesday, December 6, 2022  at 6:30 p.m. at the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</si>
</sst>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0.000%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 horizontal="centerContinuous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Continuous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indent="1"/>
    </xf>
    <xf numFmtId="49" fontId="3" fillId="0" borderId="0" xfId="0" applyNumberFormat="1" applyFont="1" applyAlignment="1">
      <alignment horizontal="left" indent="4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Continuous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1" fontId="0" fillId="0" borderId="0" xfId="0" applyNumberFormat="1" applyFont="1" applyAlignment="1">
      <alignment/>
    </xf>
    <xf numFmtId="164" fontId="0" fillId="0" borderId="0" xfId="57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39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indent="1"/>
    </xf>
    <xf numFmtId="49" fontId="3" fillId="0" borderId="0" xfId="0" applyNumberFormat="1" applyFont="1" applyAlignment="1">
      <alignment horizontal="left" indent="4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44" fontId="1" fillId="0" borderId="0" xfId="44" applyFont="1" applyAlignment="1">
      <alignment horizontal="center"/>
    </xf>
    <xf numFmtId="44" fontId="1" fillId="0" borderId="0" xfId="44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 horizontal="centerContinuous"/>
    </xf>
    <xf numFmtId="44" fontId="0" fillId="0" borderId="0" xfId="44" applyFont="1" applyAlignment="1">
      <alignment/>
    </xf>
    <xf numFmtId="44" fontId="0" fillId="0" borderId="0" xfId="44" applyFont="1" applyAlignment="1">
      <alignment horizontal="center"/>
    </xf>
    <xf numFmtId="44" fontId="3" fillId="0" borderId="0" xfId="44" applyFont="1" applyAlignment="1">
      <alignment horizontal="right"/>
    </xf>
    <xf numFmtId="44" fontId="3" fillId="0" borderId="0" xfId="44" applyFont="1" applyAlignment="1">
      <alignment horizontal="right"/>
    </xf>
    <xf numFmtId="44" fontId="1" fillId="0" borderId="0" xfId="44" applyFont="1" applyAlignment="1">
      <alignment horizontal="centerContinuous"/>
    </xf>
    <xf numFmtId="44" fontId="0" fillId="0" borderId="0" xfId="44" applyFont="1" applyAlignment="1">
      <alignment horizontal="center" wrapText="1"/>
    </xf>
    <xf numFmtId="44" fontId="0" fillId="0" borderId="0" xfId="44" applyFont="1" applyFill="1" applyAlignment="1">
      <alignment/>
    </xf>
    <xf numFmtId="44" fontId="0" fillId="0" borderId="0" xfId="44" applyFont="1" applyAlignment="1">
      <alignment horizontal="right"/>
    </xf>
    <xf numFmtId="44" fontId="2" fillId="0" borderId="0" xfId="44" applyFont="1" applyAlignment="1">
      <alignment horizontal="center"/>
    </xf>
    <xf numFmtId="44" fontId="3" fillId="0" borderId="0" xfId="44" applyFont="1" applyAlignment="1">
      <alignment horizontal="centerContinuous"/>
    </xf>
    <xf numFmtId="44" fontId="0" fillId="0" borderId="0" xfId="44" applyFont="1" applyAlignment="1">
      <alignment horizontal="center" vertical="top" wrapText="1"/>
    </xf>
    <xf numFmtId="44" fontId="0" fillId="0" borderId="0" xfId="44" applyFont="1" applyAlignment="1">
      <alignment/>
    </xf>
    <xf numFmtId="44" fontId="0" fillId="33" borderId="0" xfId="44" applyFont="1" applyFill="1" applyAlignment="1">
      <alignment/>
    </xf>
    <xf numFmtId="44" fontId="0" fillId="33" borderId="0" xfId="44" applyFont="1" applyFill="1" applyAlignment="1">
      <alignment/>
    </xf>
    <xf numFmtId="44" fontId="0" fillId="33" borderId="0" xfId="44" applyFont="1" applyFill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4" fontId="0" fillId="0" borderId="0" xfId="44" applyFont="1" applyFill="1" applyAlignment="1">
      <alignment/>
    </xf>
    <xf numFmtId="44" fontId="3" fillId="0" borderId="0" xfId="44" applyFont="1" applyAlignment="1">
      <alignment horizontal="centerContinuous"/>
    </xf>
    <xf numFmtId="44" fontId="0" fillId="0" borderId="0" xfId="44" applyFont="1" applyAlignment="1">
      <alignment horizontal="center"/>
    </xf>
    <xf numFmtId="44" fontId="0" fillId="0" borderId="0" xfId="44" applyFont="1" applyAlignment="1">
      <alignment horizontal="center"/>
    </xf>
    <xf numFmtId="44" fontId="3" fillId="0" borderId="0" xfId="4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30">
      <selection activeCell="A45" sqref="A45"/>
    </sheetView>
  </sheetViews>
  <sheetFormatPr defaultColWidth="9.140625" defaultRowHeight="12.75"/>
  <cols>
    <col min="1" max="1" width="22.8515625" style="11" customWidth="1"/>
    <col min="2" max="2" width="7.421875" style="0" customWidth="1"/>
    <col min="3" max="3" width="10.140625" style="1" bestFit="1" customWidth="1"/>
    <col min="4" max="4" width="5.57421875" style="0" customWidth="1"/>
    <col min="5" max="5" width="3.00390625" style="0" customWidth="1"/>
    <col min="6" max="6" width="12.421875" style="0" customWidth="1"/>
    <col min="7" max="7" width="8.7109375" style="0" customWidth="1"/>
    <col min="8" max="8" width="21.57421875" style="0" customWidth="1"/>
  </cols>
  <sheetData>
    <row r="1" spans="3:5" s="2" customFormat="1" ht="12.75">
      <c r="C1" s="3"/>
      <c r="E1" s="4" t="s">
        <v>0</v>
      </c>
    </row>
    <row r="2" spans="1:5" s="5" customFormat="1" ht="12.75">
      <c r="A2" s="4"/>
      <c r="C2" s="6"/>
      <c r="E2" s="4" t="s">
        <v>1</v>
      </c>
    </row>
    <row r="3" spans="1:5" s="5" customFormat="1" ht="12.75">
      <c r="A3" s="4"/>
      <c r="C3" s="6"/>
      <c r="E3" s="4" t="s">
        <v>2</v>
      </c>
    </row>
    <row r="4" spans="1:3" s="8" customFormat="1" ht="12.75">
      <c r="A4" s="7"/>
      <c r="C4" s="1"/>
    </row>
    <row r="5" spans="3:5" s="7" customFormat="1" ht="12.75">
      <c r="C5" s="9"/>
      <c r="E5" s="10" t="s">
        <v>44</v>
      </c>
    </row>
    <row r="6" spans="3:5" s="7" customFormat="1" ht="12.75">
      <c r="C6" s="9"/>
      <c r="E6" s="10" t="s">
        <v>3</v>
      </c>
    </row>
    <row r="7" spans="3:5" s="11" customFormat="1" ht="12.75">
      <c r="C7" s="9"/>
      <c r="E7" s="12" t="s">
        <v>4</v>
      </c>
    </row>
    <row r="8" spans="3:5" s="11" customFormat="1" ht="12.75">
      <c r="C8" s="9"/>
      <c r="E8" s="12" t="s">
        <v>41</v>
      </c>
    </row>
    <row r="9" spans="3:8" s="11" customFormat="1" ht="39">
      <c r="C9" s="13" t="s">
        <v>42</v>
      </c>
      <c r="E9" s="12"/>
      <c r="F9" s="14" t="s">
        <v>43</v>
      </c>
      <c r="H9" s="14" t="s">
        <v>5</v>
      </c>
    </row>
    <row r="10" spans="3:6" s="11" customFormat="1" ht="12.75">
      <c r="C10" s="9"/>
      <c r="E10" s="12"/>
      <c r="F10" s="9"/>
    </row>
    <row r="11" ht="12.75">
      <c r="F11" s="1"/>
    </row>
    <row r="12" spans="1:8" ht="12.75">
      <c r="A12" s="15" t="s">
        <v>6</v>
      </c>
      <c r="C12" s="1">
        <v>47232</v>
      </c>
      <c r="F12" s="33">
        <v>5630</v>
      </c>
      <c r="H12" s="16"/>
    </row>
    <row r="13" spans="1:8" ht="12.75">
      <c r="A13" s="15" t="s">
        <v>7</v>
      </c>
      <c r="F13" s="1"/>
      <c r="H13" s="32"/>
    </row>
    <row r="14" ht="12.75">
      <c r="F14" s="1"/>
    </row>
    <row r="15" spans="1:6" ht="12.75">
      <c r="A15" s="11" t="s">
        <v>8</v>
      </c>
      <c r="F15" s="1"/>
    </row>
    <row r="16" spans="1:8" ht="12.75">
      <c r="A16" s="15" t="s">
        <v>9</v>
      </c>
      <c r="C16" s="1">
        <v>151065</v>
      </c>
      <c r="F16" s="1">
        <v>155597</v>
      </c>
      <c r="H16" s="17">
        <v>0.03</v>
      </c>
    </row>
    <row r="17" spans="1:8" ht="12.75">
      <c r="A17" s="15" t="s">
        <v>10</v>
      </c>
      <c r="C17" s="1">
        <v>2287</v>
      </c>
      <c r="F17" s="1">
        <v>3000</v>
      </c>
      <c r="H17" s="12"/>
    </row>
    <row r="18" spans="1:8" ht="12.75">
      <c r="A18" s="15" t="s">
        <v>11</v>
      </c>
      <c r="C18" s="1">
        <f>81008+39330+46+51+78+101+474</f>
        <v>121088</v>
      </c>
      <c r="F18" s="1">
        <f>83452+39330+78+101+8321</f>
        <v>131282</v>
      </c>
      <c r="G18" t="s">
        <v>12</v>
      </c>
      <c r="H18" s="18"/>
    </row>
    <row r="19" spans="1:8" ht="12.75">
      <c r="A19" s="15" t="s">
        <v>13</v>
      </c>
      <c r="C19" s="1">
        <f>550+580+428</f>
        <v>1558</v>
      </c>
      <c r="F19" s="1">
        <v>1000</v>
      </c>
      <c r="H19" s="12"/>
    </row>
    <row r="20" spans="1:8" ht="12.75">
      <c r="A20" s="15" t="s">
        <v>14</v>
      </c>
      <c r="C20" s="1">
        <f>428+1627.56</f>
        <v>2055.56</v>
      </c>
      <c r="F20" s="1">
        <v>1200</v>
      </c>
      <c r="H20" s="12"/>
    </row>
    <row r="21" spans="1:8" ht="12.75">
      <c r="A21" s="15" t="s">
        <v>15</v>
      </c>
      <c r="F21" s="1"/>
      <c r="H21" s="12"/>
    </row>
    <row r="22" spans="1:8" ht="12.75">
      <c r="A22" s="15" t="s">
        <v>16</v>
      </c>
      <c r="C22" s="1">
        <f>SUM(C16:C21)</f>
        <v>278053.56</v>
      </c>
      <c r="F22" s="33">
        <f>F16+F17+F18+F20+F19</f>
        <v>292079</v>
      </c>
      <c r="H22" s="18"/>
    </row>
    <row r="23" spans="1:8" ht="12.75">
      <c r="A23" s="15"/>
      <c r="F23" s="1"/>
      <c r="H23" s="12"/>
    </row>
    <row r="24" spans="1:8" ht="12.75">
      <c r="A24" s="15"/>
      <c r="F24" s="1"/>
      <c r="H24" s="12"/>
    </row>
    <row r="25" spans="1:8" ht="12.75">
      <c r="A25" s="15" t="s">
        <v>17</v>
      </c>
      <c r="F25" s="1"/>
      <c r="H25" s="12"/>
    </row>
    <row r="26" spans="1:8" ht="12.75">
      <c r="A26" s="15" t="s">
        <v>18</v>
      </c>
      <c r="C26" s="1">
        <v>48500</v>
      </c>
      <c r="F26" s="1">
        <v>56000</v>
      </c>
      <c r="H26" s="12"/>
    </row>
    <row r="27" spans="1:8" ht="12.75">
      <c r="A27" s="15" t="s">
        <v>19</v>
      </c>
      <c r="C27" s="1">
        <v>17073</v>
      </c>
      <c r="F27" s="1">
        <v>18945</v>
      </c>
      <c r="H27" s="12"/>
    </row>
    <row r="28" spans="1:8" ht="12.75">
      <c r="A28" s="15" t="s">
        <v>20</v>
      </c>
      <c r="C28" s="1">
        <f>232600+11000</f>
        <v>243600</v>
      </c>
      <c r="F28" s="1">
        <f>197100+11500</f>
        <v>208600</v>
      </c>
      <c r="H28" s="18"/>
    </row>
    <row r="29" spans="1:8" ht="12.75">
      <c r="A29" s="15" t="s">
        <v>21</v>
      </c>
      <c r="C29" s="1">
        <v>480</v>
      </c>
      <c r="F29" s="1">
        <v>900</v>
      </c>
      <c r="H29" s="12"/>
    </row>
    <row r="30" spans="1:8" ht="12.75">
      <c r="A30" s="15" t="s">
        <v>22</v>
      </c>
      <c r="F30" s="1">
        <v>0</v>
      </c>
      <c r="H30" s="12"/>
    </row>
    <row r="31" spans="1:8" ht="12.75">
      <c r="A31" s="15" t="s">
        <v>23</v>
      </c>
      <c r="F31" s="1">
        <v>0</v>
      </c>
      <c r="H31" s="12"/>
    </row>
    <row r="32" spans="1:8" ht="12.75">
      <c r="A32" s="15" t="s">
        <v>24</v>
      </c>
      <c r="C32" s="1">
        <v>10000</v>
      </c>
      <c r="F32" s="1">
        <v>10000</v>
      </c>
      <c r="H32" s="12"/>
    </row>
    <row r="33" spans="1:8" ht="12.75">
      <c r="A33" s="15" t="s">
        <v>25</v>
      </c>
      <c r="F33" s="1">
        <v>0</v>
      </c>
      <c r="H33" s="12"/>
    </row>
    <row r="34" spans="1:8" ht="12.75">
      <c r="A34" s="15" t="s">
        <v>26</v>
      </c>
      <c r="C34" s="1">
        <f>SUM(C26:C33)</f>
        <v>319653</v>
      </c>
      <c r="F34" s="1">
        <f>SUM(F26:F33)</f>
        <v>294445</v>
      </c>
      <c r="H34" s="12"/>
    </row>
    <row r="35" spans="1:8" ht="12.75">
      <c r="A35" s="15"/>
      <c r="F35" s="1"/>
      <c r="H35" s="12"/>
    </row>
    <row r="36" spans="1:8" ht="12.75">
      <c r="A36" s="15" t="s">
        <v>27</v>
      </c>
      <c r="H36" s="12"/>
    </row>
    <row r="37" spans="1:8" ht="12.75">
      <c r="A37" s="15" t="s">
        <v>28</v>
      </c>
      <c r="C37" s="1">
        <v>319653</v>
      </c>
      <c r="F37" s="1">
        <f>SUM(F34)</f>
        <v>294445</v>
      </c>
      <c r="H37" s="18"/>
    </row>
    <row r="38" spans="1:8" ht="12.75">
      <c r="A38" s="15"/>
      <c r="F38" s="1"/>
      <c r="H38" s="12"/>
    </row>
    <row r="39" spans="1:8" ht="12.75">
      <c r="A39" s="15" t="s">
        <v>29</v>
      </c>
      <c r="C39" s="1">
        <v>5633</v>
      </c>
      <c r="F39" s="1">
        <v>3264</v>
      </c>
      <c r="H39" s="12"/>
    </row>
    <row r="40" spans="1:8" ht="12.75">
      <c r="A40" s="15"/>
      <c r="F40" s="1"/>
      <c r="H40" s="12"/>
    </row>
    <row r="41" spans="1:8" ht="12.75">
      <c r="A41" s="15" t="s">
        <v>30</v>
      </c>
      <c r="C41" s="1">
        <v>5633</v>
      </c>
      <c r="F41" s="1">
        <v>3264</v>
      </c>
      <c r="H41" s="12"/>
    </row>
    <row r="42" spans="1:6" ht="12.75">
      <c r="A42" s="15" t="s">
        <v>31</v>
      </c>
      <c r="C42" s="1">
        <v>10000</v>
      </c>
      <c r="F42" s="1">
        <v>10000</v>
      </c>
    </row>
    <row r="43" ht="12.75">
      <c r="A43" s="15"/>
    </row>
    <row r="44" spans="1:6" ht="12.75">
      <c r="A44" s="15"/>
      <c r="F44" s="16"/>
    </row>
    <row r="45" ht="12.75">
      <c r="A45" s="15" t="s">
        <v>51</v>
      </c>
    </row>
    <row r="46" ht="12.75">
      <c r="A46" s="15" t="s">
        <v>32</v>
      </c>
    </row>
    <row r="47" spans="1:5" s="7" customFormat="1" ht="15" hidden="1">
      <c r="A47" s="19"/>
      <c r="C47" s="20"/>
      <c r="D47" s="19"/>
      <c r="E47" s="19"/>
    </row>
    <row r="48" spans="1:5" s="7" customFormat="1" ht="15" hidden="1">
      <c r="A48" s="19"/>
      <c r="C48" s="20"/>
      <c r="D48" s="19"/>
      <c r="E48" s="19"/>
    </row>
    <row r="49" spans="1:8" s="8" customFormat="1" ht="15" hidden="1">
      <c r="A49" s="10"/>
      <c r="B49" s="10"/>
      <c r="C49" s="21"/>
      <c r="D49" s="22"/>
      <c r="E49" s="22"/>
      <c r="F49" s="10"/>
      <c r="G49" s="10"/>
      <c r="H49" s="10"/>
    </row>
    <row r="50" spans="1:4" s="8" customFormat="1" ht="15" hidden="1">
      <c r="A50" s="23"/>
      <c r="B50" s="10"/>
      <c r="C50" s="10"/>
      <c r="D50" s="10"/>
    </row>
    <row r="51" s="7" customFormat="1" ht="12.75" hidden="1"/>
    <row r="52" spans="1:8" s="8" customFormat="1" ht="12.75" hidden="1">
      <c r="A52" s="10"/>
      <c r="B52" s="10"/>
      <c r="C52" s="10"/>
      <c r="D52" s="10"/>
      <c r="E52" s="10"/>
      <c r="F52" s="10"/>
      <c r="G52" s="10"/>
      <c r="H52" s="10"/>
    </row>
    <row r="53" s="8" customFormat="1" ht="12.75" hidden="1">
      <c r="A53" s="7"/>
    </row>
    <row r="54" s="8" customFormat="1" ht="15" hidden="1">
      <c r="A54" s="24"/>
    </row>
    <row r="55" spans="1:5" s="8" customFormat="1" ht="15">
      <c r="A55" s="25"/>
      <c r="E55" s="2"/>
    </row>
    <row r="56" spans="1:5" s="8" customFormat="1" ht="15">
      <c r="A56" s="25"/>
      <c r="D56" s="4" t="s">
        <v>33</v>
      </c>
      <c r="E56" s="2"/>
    </row>
    <row r="57" spans="1:4" s="8" customFormat="1" ht="15">
      <c r="A57" s="24"/>
      <c r="D57" s="4" t="s">
        <v>34</v>
      </c>
    </row>
    <row r="58" spans="1:5" s="8" customFormat="1" ht="15">
      <c r="A58" s="26"/>
      <c r="E58" s="10"/>
    </row>
    <row r="59" spans="1:5" s="8" customFormat="1" ht="15">
      <c r="A59" s="25"/>
      <c r="D59" s="31" t="s">
        <v>45</v>
      </c>
      <c r="E59" s="10"/>
    </row>
    <row r="60" spans="1:5" s="8" customFormat="1" ht="15">
      <c r="A60" s="24"/>
      <c r="D60" s="31" t="s">
        <v>35</v>
      </c>
      <c r="E60" s="10"/>
    </row>
    <row r="61" spans="1:5" s="8" customFormat="1" ht="15">
      <c r="A61" s="26"/>
      <c r="D61" s="31" t="s">
        <v>46</v>
      </c>
      <c r="E61" s="10"/>
    </row>
    <row r="62" spans="1:5" s="8" customFormat="1" ht="15">
      <c r="A62" s="26"/>
      <c r="D62" s="31" t="s">
        <v>36</v>
      </c>
      <c r="E62" s="10"/>
    </row>
    <row r="63" spans="1:4" s="8" customFormat="1" ht="15">
      <c r="A63" s="26"/>
      <c r="D63" s="31" t="s">
        <v>37</v>
      </c>
    </row>
    <row r="64" spans="1:3" ht="15">
      <c r="A64" s="28" t="s">
        <v>49</v>
      </c>
      <c r="C64"/>
    </row>
    <row r="65" ht="15">
      <c r="A65" s="29" t="s">
        <v>50</v>
      </c>
    </row>
    <row r="66" s="8" customFormat="1" ht="15">
      <c r="A66" s="27" t="s">
        <v>47</v>
      </c>
    </row>
    <row r="67" spans="1:3" ht="15">
      <c r="A67" s="28" t="s">
        <v>38</v>
      </c>
      <c r="C67"/>
    </row>
    <row r="70" ht="15">
      <c r="A70" s="29"/>
    </row>
    <row r="71" ht="15">
      <c r="A71" s="29" t="s">
        <v>48</v>
      </c>
    </row>
    <row r="73" ht="15">
      <c r="H73" s="30" t="s">
        <v>39</v>
      </c>
    </row>
    <row r="74" ht="15">
      <c r="H74" s="30" t="s">
        <v>40</v>
      </c>
    </row>
  </sheetData>
  <sheetProtection/>
  <printOptions/>
  <pageMargins left="0.75" right="0.75" top="1" bottom="1" header="0.5" footer="0.5"/>
  <pageSetup horizontalDpi="600" verticalDpi="600" orientation="portrait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29.8515625" style="40" customWidth="1"/>
    <col min="2" max="2" width="12.8515625" style="61" customWidth="1"/>
    <col min="3" max="3" width="14.00390625" style="61" bestFit="1" customWidth="1"/>
    <col min="4" max="4" width="5.57421875" style="43" customWidth="1"/>
    <col min="5" max="5" width="3.00390625" style="43" customWidth="1"/>
    <col min="6" max="6" width="12.421875" style="61" customWidth="1"/>
    <col min="7" max="7" width="22.8515625" style="61" customWidth="1"/>
    <col min="8" max="8" width="15.7109375" style="43" customWidth="1"/>
    <col min="9" max="16384" width="9.140625" style="43" customWidth="1"/>
  </cols>
  <sheetData>
    <row r="1" spans="2:7" s="34" customFormat="1" ht="12.75">
      <c r="B1" s="59"/>
      <c r="C1" s="67" t="s">
        <v>0</v>
      </c>
      <c r="F1" s="59"/>
      <c r="G1" s="59"/>
    </row>
    <row r="2" spans="1:7" s="36" customFormat="1" ht="12.75">
      <c r="A2" s="35"/>
      <c r="B2" s="60"/>
      <c r="C2" s="67" t="s">
        <v>58</v>
      </c>
      <c r="F2" s="60"/>
      <c r="G2" s="60"/>
    </row>
    <row r="3" spans="1:7" s="38" customFormat="1" ht="12.75">
      <c r="A3" s="37"/>
      <c r="B3" s="61"/>
      <c r="C3" s="61"/>
      <c r="F3" s="61"/>
      <c r="G3" s="61"/>
    </row>
    <row r="4" spans="1:7" s="37" customFormat="1" ht="12.75">
      <c r="A4" s="83" t="s">
        <v>77</v>
      </c>
      <c r="B4" s="83"/>
      <c r="C4" s="83"/>
      <c r="D4" s="83"/>
      <c r="E4" s="83"/>
      <c r="F4" s="83"/>
      <c r="G4" s="83"/>
    </row>
    <row r="5" spans="1:7" s="37" customFormat="1" ht="12.75">
      <c r="A5" s="84" t="s">
        <v>3</v>
      </c>
      <c r="B5" s="84"/>
      <c r="C5" s="84"/>
      <c r="D5" s="84"/>
      <c r="E5" s="84"/>
      <c r="F5" s="84"/>
      <c r="G5" s="84"/>
    </row>
    <row r="6" spans="1:7" s="40" customFormat="1" ht="12.75">
      <c r="A6" s="84" t="s">
        <v>4</v>
      </c>
      <c r="B6" s="84"/>
      <c r="C6" s="84"/>
      <c r="D6" s="84"/>
      <c r="E6" s="84"/>
      <c r="F6" s="84"/>
      <c r="G6" s="84"/>
    </row>
    <row r="7" spans="1:7" s="40" customFormat="1" ht="12.75">
      <c r="A7" s="83" t="s">
        <v>68</v>
      </c>
      <c r="B7" s="83"/>
      <c r="C7" s="83"/>
      <c r="D7" s="83"/>
      <c r="E7" s="83"/>
      <c r="F7" s="83"/>
      <c r="G7" s="83"/>
    </row>
    <row r="8" spans="2:8" s="40" customFormat="1" ht="39">
      <c r="B8" s="73" t="s">
        <v>69</v>
      </c>
      <c r="C8" s="68" t="s">
        <v>70</v>
      </c>
      <c r="E8" s="41"/>
      <c r="F8" s="68" t="s">
        <v>71</v>
      </c>
      <c r="G8" s="62"/>
      <c r="H8" s="42" t="s">
        <v>55</v>
      </c>
    </row>
    <row r="9" spans="1:8" ht="12.75">
      <c r="A9" s="44" t="s">
        <v>6</v>
      </c>
      <c r="B9" s="69">
        <v>317424.66</v>
      </c>
      <c r="C9" s="69">
        <v>310462.76</v>
      </c>
      <c r="F9" s="81">
        <v>42000</v>
      </c>
      <c r="H9" s="45"/>
    </row>
    <row r="10" spans="1:6" ht="12.75">
      <c r="A10" s="44" t="s">
        <v>61</v>
      </c>
      <c r="B10" s="61">
        <v>1000</v>
      </c>
      <c r="C10" s="61">
        <v>3525.19</v>
      </c>
      <c r="F10" s="61">
        <v>17000</v>
      </c>
    </row>
    <row r="12" ht="12.75">
      <c r="A12" s="40" t="s">
        <v>8</v>
      </c>
    </row>
    <row r="13" spans="1:8" ht="12.75">
      <c r="A13" s="78" t="s">
        <v>9</v>
      </c>
      <c r="B13" s="61">
        <v>176523</v>
      </c>
      <c r="C13" s="61">
        <v>176523</v>
      </c>
      <c r="D13" s="46"/>
      <c r="E13" s="46"/>
      <c r="F13" s="61">
        <v>180726</v>
      </c>
      <c r="G13" s="63"/>
      <c r="H13" s="47" t="s">
        <v>55</v>
      </c>
    </row>
    <row r="14" spans="1:8" ht="12.75">
      <c r="A14" s="80" t="s">
        <v>57</v>
      </c>
      <c r="B14" s="61">
        <v>15303</v>
      </c>
      <c r="C14" s="61">
        <v>15303</v>
      </c>
      <c r="D14" s="46"/>
      <c r="E14" s="46"/>
      <c r="F14" s="61">
        <v>0</v>
      </c>
      <c r="G14" s="63"/>
      <c r="H14" s="47" t="s">
        <v>55</v>
      </c>
    </row>
    <row r="15" spans="1:8" ht="12.75">
      <c r="A15" s="78" t="s">
        <v>10</v>
      </c>
      <c r="B15" s="61">
        <v>0</v>
      </c>
      <c r="C15" s="61">
        <v>10861.86</v>
      </c>
      <c r="D15" s="46"/>
      <c r="E15" s="46"/>
      <c r="F15" s="61">
        <v>1000</v>
      </c>
      <c r="H15" s="47" t="s">
        <v>55</v>
      </c>
    </row>
    <row r="16" spans="1:8" ht="12.75">
      <c r="A16" s="79" t="s">
        <v>62</v>
      </c>
      <c r="B16" s="61">
        <v>143500</v>
      </c>
      <c r="C16" s="61">
        <v>162000</v>
      </c>
      <c r="D16" s="46"/>
      <c r="E16" s="46"/>
      <c r="F16" s="61">
        <v>146315</v>
      </c>
      <c r="H16" s="47" t="s">
        <v>55</v>
      </c>
    </row>
    <row r="17" spans="1:8" ht="12.75">
      <c r="A17" s="78" t="s">
        <v>13</v>
      </c>
      <c r="B17" s="61">
        <v>3500</v>
      </c>
      <c r="C17" s="61">
        <v>3340</v>
      </c>
      <c r="D17" s="46"/>
      <c r="E17" s="46"/>
      <c r="F17" s="61">
        <v>3500</v>
      </c>
      <c r="H17" s="47" t="s">
        <v>55</v>
      </c>
    </row>
    <row r="18" spans="1:8" ht="12.75">
      <c r="A18" s="78" t="s">
        <v>14</v>
      </c>
      <c r="B18" s="61">
        <v>1200</v>
      </c>
      <c r="C18" s="61">
        <v>1795</v>
      </c>
      <c r="D18" s="46"/>
      <c r="E18" s="46"/>
      <c r="F18" s="61">
        <v>1250</v>
      </c>
      <c r="H18" s="47" t="s">
        <v>55</v>
      </c>
    </row>
    <row r="19" spans="1:8" ht="12.75">
      <c r="A19" s="78" t="s">
        <v>15</v>
      </c>
      <c r="B19" s="61">
        <v>0</v>
      </c>
      <c r="C19" s="61">
        <v>0</v>
      </c>
      <c r="D19" s="46"/>
      <c r="E19" s="46"/>
      <c r="F19" s="61">
        <v>0</v>
      </c>
      <c r="H19" s="47"/>
    </row>
    <row r="20" spans="1:8" ht="12.75">
      <c r="A20" s="79" t="s">
        <v>65</v>
      </c>
      <c r="D20" s="46"/>
      <c r="E20" s="46"/>
      <c r="H20" s="47"/>
    </row>
    <row r="21" spans="1:8" ht="12.75">
      <c r="A21" s="79" t="s">
        <v>66</v>
      </c>
      <c r="D21" s="46"/>
      <c r="E21" s="46"/>
      <c r="H21" s="47"/>
    </row>
    <row r="22" spans="1:8" ht="12.75">
      <c r="A22" s="79" t="s">
        <v>72</v>
      </c>
      <c r="B22" s="61">
        <v>36424.66</v>
      </c>
      <c r="C22" s="61">
        <v>36424.66</v>
      </c>
      <c r="D22" s="46"/>
      <c r="E22" s="46"/>
      <c r="H22" s="47"/>
    </row>
    <row r="23" spans="1:8" ht="12.75">
      <c r="A23" s="44" t="s">
        <v>16</v>
      </c>
      <c r="B23" s="69">
        <f>SUM(B13:B22)</f>
        <v>376450.66000000003</v>
      </c>
      <c r="C23" s="69">
        <f>SUM(C13:C22)</f>
        <v>406247.52</v>
      </c>
      <c r="D23" s="46"/>
      <c r="E23" s="46"/>
      <c r="F23" s="69">
        <f>F13+F14+F15+F16+F18+F17</f>
        <v>332791</v>
      </c>
      <c r="H23" s="47" t="s">
        <v>55</v>
      </c>
    </row>
    <row r="24" spans="1:8" ht="12.75">
      <c r="A24" s="44"/>
      <c r="D24" s="46"/>
      <c r="E24" s="46"/>
      <c r="H24" s="47"/>
    </row>
    <row r="25" spans="1:8" ht="12.75">
      <c r="A25" s="41" t="s">
        <v>17</v>
      </c>
      <c r="D25" s="46"/>
      <c r="E25" s="46"/>
      <c r="H25" s="47"/>
    </row>
    <row r="26" spans="1:8" ht="12.75">
      <c r="A26" s="48" t="s">
        <v>52</v>
      </c>
      <c r="C26" s="61" t="s">
        <v>55</v>
      </c>
      <c r="D26" s="46"/>
      <c r="E26" s="46"/>
      <c r="H26" s="47" t="s">
        <v>55</v>
      </c>
    </row>
    <row r="27" spans="1:8" ht="12.75">
      <c r="A27" s="44" t="s">
        <v>18</v>
      </c>
      <c r="B27" s="61">
        <v>60000</v>
      </c>
      <c r="C27" s="61">
        <v>65000</v>
      </c>
      <c r="D27" s="46"/>
      <c r="E27" s="46"/>
      <c r="F27" s="61">
        <v>61000</v>
      </c>
      <c r="H27" s="47" t="s">
        <v>55</v>
      </c>
    </row>
    <row r="28" spans="1:8" ht="12.75">
      <c r="A28" s="44" t="s">
        <v>19</v>
      </c>
      <c r="B28" s="61">
        <v>22000</v>
      </c>
      <c r="C28" s="61">
        <v>22000</v>
      </c>
      <c r="D28" s="46"/>
      <c r="E28" s="46"/>
      <c r="F28" s="61">
        <v>22000</v>
      </c>
      <c r="H28" s="47" t="s">
        <v>55</v>
      </c>
    </row>
    <row r="29" spans="1:8" ht="12.75">
      <c r="A29" s="44" t="s">
        <v>20</v>
      </c>
      <c r="B29" s="75">
        <v>241823</v>
      </c>
      <c r="C29" s="75">
        <v>242000</v>
      </c>
      <c r="D29" s="46"/>
      <c r="E29" s="46"/>
      <c r="F29" s="61">
        <v>247841</v>
      </c>
      <c r="H29" s="47" t="s">
        <v>55</v>
      </c>
    </row>
    <row r="30" spans="1:8" ht="12.75">
      <c r="A30" s="44" t="s">
        <v>21</v>
      </c>
      <c r="B30" s="76">
        <v>900</v>
      </c>
      <c r="C30" s="77">
        <v>935</v>
      </c>
      <c r="D30" s="46"/>
      <c r="E30" s="46"/>
      <c r="F30" s="74">
        <v>950</v>
      </c>
      <c r="H30" s="47" t="s">
        <v>55</v>
      </c>
    </row>
    <row r="31" spans="1:8" ht="12.75">
      <c r="A31" s="44" t="s">
        <v>22</v>
      </c>
      <c r="B31" s="75">
        <v>15303</v>
      </c>
      <c r="C31" s="75">
        <v>15487.01</v>
      </c>
      <c r="D31" s="46"/>
      <c r="E31" s="46"/>
      <c r="F31" s="61">
        <v>0</v>
      </c>
      <c r="H31" s="47"/>
    </row>
    <row r="32" spans="1:8" ht="12.75">
      <c r="A32" s="44" t="s">
        <v>23</v>
      </c>
      <c r="B32" s="61">
        <v>0</v>
      </c>
      <c r="C32" s="61">
        <v>0</v>
      </c>
      <c r="D32" s="46"/>
      <c r="E32" s="46"/>
      <c r="F32" s="61">
        <v>0</v>
      </c>
      <c r="H32" s="47"/>
    </row>
    <row r="33" spans="1:8" ht="12.75">
      <c r="A33" s="44" t="s">
        <v>25</v>
      </c>
      <c r="B33" s="61">
        <v>0</v>
      </c>
      <c r="C33" s="70" t="s">
        <v>63</v>
      </c>
      <c r="D33" s="46"/>
      <c r="E33" s="46"/>
      <c r="F33" s="61">
        <v>0</v>
      </c>
      <c r="H33" s="47"/>
    </row>
    <row r="34" spans="1:8" ht="12.75">
      <c r="A34" s="58" t="s">
        <v>73</v>
      </c>
      <c r="B34" s="61">
        <v>332000</v>
      </c>
      <c r="C34" s="70">
        <v>329044.39</v>
      </c>
      <c r="D34" s="46"/>
      <c r="E34" s="46"/>
      <c r="H34" s="47"/>
    </row>
    <row r="35" spans="1:8" ht="12.75">
      <c r="A35" s="44" t="s">
        <v>26</v>
      </c>
      <c r="B35" s="61">
        <f>SUM(B27:B34)</f>
        <v>672026</v>
      </c>
      <c r="C35" s="61">
        <f>SUM(C27:C34)</f>
        <v>674466.4</v>
      </c>
      <c r="D35" s="46"/>
      <c r="E35" s="46"/>
      <c r="F35" s="61">
        <f>SUM(F27:F33)</f>
        <v>331791</v>
      </c>
      <c r="H35" s="47" t="s">
        <v>55</v>
      </c>
    </row>
    <row r="36" spans="1:8" ht="12.75">
      <c r="A36" s="44"/>
      <c r="D36" s="46"/>
      <c r="E36" s="46"/>
      <c r="H36" s="47"/>
    </row>
    <row r="37" spans="1:6" ht="12.75">
      <c r="A37" s="44" t="s">
        <v>29</v>
      </c>
      <c r="B37" s="61">
        <f>+B9+B23-B35</f>
        <v>21849.320000000065</v>
      </c>
      <c r="C37" s="61">
        <f>+C9+C23-C35</f>
        <v>42243.880000000005</v>
      </c>
      <c r="D37" s="46"/>
      <c r="E37" s="46"/>
      <c r="F37" s="61">
        <f>+F9+F23-F35</f>
        <v>43000</v>
      </c>
    </row>
    <row r="38" spans="4:5" ht="12.75">
      <c r="D38" s="46"/>
      <c r="E38" s="46"/>
    </row>
    <row r="39" spans="1:8" ht="12.75">
      <c r="A39" s="44" t="s">
        <v>54</v>
      </c>
      <c r="D39" s="46"/>
      <c r="E39" s="46"/>
      <c r="H39" s="47"/>
    </row>
    <row r="40" spans="1:8" ht="12.75">
      <c r="A40" s="58" t="s">
        <v>64</v>
      </c>
      <c r="B40" s="61">
        <v>20000</v>
      </c>
      <c r="C40" s="61">
        <v>25000</v>
      </c>
      <c r="D40" s="46"/>
      <c r="E40" s="46"/>
      <c r="F40" s="61">
        <v>25000</v>
      </c>
      <c r="H40" s="47"/>
    </row>
    <row r="41" spans="1:5" ht="12.75">
      <c r="A41" s="49" t="s">
        <v>60</v>
      </c>
      <c r="D41" s="46"/>
      <c r="E41" s="46"/>
    </row>
    <row r="42" spans="1:8" ht="12.75">
      <c r="A42" s="44" t="s">
        <v>30</v>
      </c>
      <c r="B42" s="61">
        <v>1849.32</v>
      </c>
      <c r="C42" s="61">
        <v>17243.88</v>
      </c>
      <c r="D42" s="46"/>
      <c r="E42" s="46"/>
      <c r="F42" s="61">
        <f>+F37-F40</f>
        <v>18000</v>
      </c>
      <c r="H42" s="47"/>
    </row>
    <row r="43" spans="2:8" ht="12.75">
      <c r="B43" s="63" t="s">
        <v>55</v>
      </c>
      <c r="C43" s="63" t="s">
        <v>55</v>
      </c>
      <c r="D43" s="46"/>
      <c r="E43" s="46"/>
      <c r="F43" s="63" t="s">
        <v>55</v>
      </c>
      <c r="H43" s="47" t="s">
        <v>55</v>
      </c>
    </row>
    <row r="44" spans="1:8" ht="12.75">
      <c r="A44" s="44" t="s">
        <v>56</v>
      </c>
      <c r="B44" s="61">
        <v>14779</v>
      </c>
      <c r="C44" s="61">
        <v>0</v>
      </c>
      <c r="D44" s="46"/>
      <c r="E44" s="46"/>
      <c r="H44" s="41"/>
    </row>
    <row r="46" spans="1:6" ht="15">
      <c r="A46" s="50"/>
      <c r="B46" s="62"/>
      <c r="C46" s="67" t="s">
        <v>59</v>
      </c>
      <c r="E46" s="50"/>
      <c r="F46" s="62"/>
    </row>
    <row r="47" spans="1:7" s="37" customFormat="1" ht="15" hidden="1">
      <c r="A47" s="39"/>
      <c r="B47" s="64"/>
      <c r="C47" s="71"/>
      <c r="D47" s="51"/>
      <c r="E47" s="51"/>
      <c r="F47" s="64"/>
      <c r="G47" s="62"/>
    </row>
    <row r="48" spans="1:8" s="37" customFormat="1" ht="15" hidden="1">
      <c r="A48" s="52"/>
      <c r="B48" s="64"/>
      <c r="C48" s="64"/>
      <c r="D48" s="39"/>
      <c r="E48" s="38"/>
      <c r="F48" s="61"/>
      <c r="G48" s="64"/>
      <c r="H48" s="39"/>
    </row>
    <row r="49" spans="1:7" s="38" customFormat="1" ht="12.75" hidden="1">
      <c r="A49" s="37"/>
      <c r="B49" s="62"/>
      <c r="C49" s="62"/>
      <c r="D49" s="37"/>
      <c r="E49" s="37"/>
      <c r="F49" s="62"/>
      <c r="G49" s="61"/>
    </row>
    <row r="50" spans="1:8" s="38" customFormat="1" ht="12.75" hidden="1">
      <c r="A50" s="39"/>
      <c r="B50" s="64"/>
      <c r="C50" s="64"/>
      <c r="D50" s="39"/>
      <c r="E50" s="39"/>
      <c r="F50" s="64"/>
      <c r="G50" s="62"/>
      <c r="H50" s="37"/>
    </row>
    <row r="51" spans="2:8" s="37" customFormat="1" ht="12.75" hidden="1">
      <c r="B51" s="61"/>
      <c r="C51" s="61"/>
      <c r="D51" s="38"/>
      <c r="E51" s="38"/>
      <c r="F51" s="61"/>
      <c r="G51" s="64"/>
      <c r="H51" s="39"/>
    </row>
    <row r="52" spans="1:7" s="38" customFormat="1" ht="15" hidden="1">
      <c r="A52" s="53"/>
      <c r="B52" s="61"/>
      <c r="C52" s="61"/>
      <c r="F52" s="61"/>
      <c r="G52" s="61"/>
    </row>
    <row r="53" spans="1:7" s="38" customFormat="1" ht="15" hidden="1">
      <c r="A53" s="54"/>
      <c r="B53" s="61"/>
      <c r="C53" s="61"/>
      <c r="E53" s="34"/>
      <c r="F53" s="61"/>
      <c r="G53" s="61"/>
    </row>
    <row r="54" spans="1:7" s="38" customFormat="1" ht="15" hidden="1">
      <c r="A54" s="54"/>
      <c r="B54" s="61"/>
      <c r="C54" s="61"/>
      <c r="D54" s="35" t="s">
        <v>33</v>
      </c>
      <c r="E54" s="34"/>
      <c r="F54" s="61"/>
      <c r="G54" s="61"/>
    </row>
    <row r="55" spans="1:7" s="38" customFormat="1" ht="15">
      <c r="A55" s="53"/>
      <c r="B55" s="61"/>
      <c r="C55" s="61"/>
      <c r="F55" s="61"/>
      <c r="G55" s="61"/>
    </row>
    <row r="56" spans="1:7" s="38" customFormat="1" ht="12.75" customHeight="1">
      <c r="A56" s="85" t="s">
        <v>74</v>
      </c>
      <c r="B56" s="85"/>
      <c r="C56" s="85"/>
      <c r="D56" s="85"/>
      <c r="E56" s="85"/>
      <c r="F56" s="85"/>
      <c r="G56" s="85"/>
    </row>
    <row r="57" spans="1:7" s="38" customFormat="1" ht="15">
      <c r="A57" s="54"/>
      <c r="B57" s="61"/>
      <c r="C57" s="72" t="s">
        <v>35</v>
      </c>
      <c r="E57" s="39"/>
      <c r="F57" s="61"/>
      <c r="G57" s="61"/>
    </row>
    <row r="58" spans="1:7" s="38" customFormat="1" ht="15">
      <c r="A58" s="53"/>
      <c r="B58" s="61"/>
      <c r="C58" s="82" t="s">
        <v>75</v>
      </c>
      <c r="E58" s="39"/>
      <c r="F58" s="61"/>
      <c r="G58" s="61"/>
    </row>
    <row r="59" spans="1:7" s="38" customFormat="1" ht="15">
      <c r="A59" s="55"/>
      <c r="B59" s="61"/>
      <c r="C59" s="72" t="s">
        <v>36</v>
      </c>
      <c r="E59" s="39"/>
      <c r="F59" s="61"/>
      <c r="G59" s="61"/>
    </row>
    <row r="60" spans="1:7" s="38" customFormat="1" ht="15">
      <c r="A60" s="55"/>
      <c r="B60" s="61"/>
      <c r="C60" s="72" t="s">
        <v>53</v>
      </c>
      <c r="E60" s="39"/>
      <c r="F60" s="61"/>
      <c r="G60" s="61"/>
    </row>
    <row r="61" spans="1:7" s="38" customFormat="1" ht="15">
      <c r="A61" s="27" t="s">
        <v>76</v>
      </c>
      <c r="B61" s="61"/>
      <c r="C61" s="61"/>
      <c r="D61" s="43"/>
      <c r="E61" s="43"/>
      <c r="F61" s="61"/>
      <c r="G61" s="61"/>
    </row>
    <row r="62" spans="1:8" s="38" customFormat="1" ht="15">
      <c r="A62" s="56" t="s">
        <v>38</v>
      </c>
      <c r="B62" s="61"/>
      <c r="C62" s="61"/>
      <c r="D62" s="43"/>
      <c r="E62" s="43"/>
      <c r="F62" s="61"/>
      <c r="G62" s="61"/>
      <c r="H62" s="43"/>
    </row>
    <row r="63" ht="15">
      <c r="G63" s="65" t="s">
        <v>67</v>
      </c>
    </row>
    <row r="64" spans="1:7" ht="15">
      <c r="A64" s="38"/>
      <c r="D64" s="38"/>
      <c r="E64" s="38"/>
      <c r="G64" s="66" t="s">
        <v>40</v>
      </c>
    </row>
    <row r="65" spans="1:7" s="38" customFormat="1" ht="12.75">
      <c r="A65" s="40"/>
      <c r="B65" s="61"/>
      <c r="C65" s="61"/>
      <c r="D65" s="43"/>
      <c r="E65" s="43"/>
      <c r="F65" s="61"/>
      <c r="G65" s="61"/>
    </row>
    <row r="67" ht="15">
      <c r="A67" s="57"/>
    </row>
    <row r="68" ht="15">
      <c r="A68" s="57"/>
    </row>
  </sheetData>
  <sheetProtection/>
  <mergeCells count="5">
    <mergeCell ref="A4:G4"/>
    <mergeCell ref="A5:G5"/>
    <mergeCell ref="A6:G6"/>
    <mergeCell ref="A7:G7"/>
    <mergeCell ref="A56:G56"/>
  </mergeCells>
  <printOptions/>
  <pageMargins left="0.75" right="0" top="0.25" bottom="0" header="0.5" footer="0.5"/>
  <pageSetup fitToHeight="1" fitToWidth="1" horizontalDpi="600" verticalDpi="600" orientation="portrait" scale="98" r:id="rId1"/>
  <rowBreaks count="1" manualBreakCount="1">
    <brk id="64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41">
      <selection activeCell="I74" sqref="A1:I74"/>
    </sheetView>
  </sheetViews>
  <sheetFormatPr defaultColWidth="9.140625" defaultRowHeight="12.75"/>
  <cols>
    <col min="1" max="1" width="22.8515625" style="11" customWidth="1"/>
    <col min="2" max="2" width="7.421875" style="0" customWidth="1"/>
    <col min="3" max="3" width="10.140625" style="1" bestFit="1" customWidth="1"/>
    <col min="4" max="4" width="5.57421875" style="0" customWidth="1"/>
    <col min="5" max="5" width="3.00390625" style="0" customWidth="1"/>
    <col min="6" max="6" width="12.421875" style="0" customWidth="1"/>
    <col min="7" max="7" width="8.7109375" style="0" customWidth="1"/>
    <col min="8" max="8" width="21.57421875" style="0" customWidth="1"/>
  </cols>
  <sheetData>
    <row r="1" spans="3:5" s="2" customFormat="1" ht="12.75">
      <c r="C1" s="3"/>
      <c r="E1" s="4"/>
    </row>
    <row r="2" spans="1:5" s="5" customFormat="1" ht="12.75">
      <c r="A2" s="4"/>
      <c r="C2" s="6"/>
      <c r="E2" s="4"/>
    </row>
    <row r="3" spans="1:5" s="5" customFormat="1" ht="12.75">
      <c r="A3" s="4"/>
      <c r="C3" s="6"/>
      <c r="E3" s="4"/>
    </row>
    <row r="4" spans="1:3" s="8" customFormat="1" ht="12.75">
      <c r="A4" s="7"/>
      <c r="C4" s="1"/>
    </row>
    <row r="5" spans="3:5" s="7" customFormat="1" ht="12.75">
      <c r="C5" s="9"/>
      <c r="E5" s="10"/>
    </row>
    <row r="6" spans="3:5" s="7" customFormat="1" ht="12.75">
      <c r="C6" s="9"/>
      <c r="E6" s="10"/>
    </row>
    <row r="7" spans="3:5" s="11" customFormat="1" ht="12.75">
      <c r="C7" s="9"/>
      <c r="E7" s="12"/>
    </row>
    <row r="8" spans="3:5" s="11" customFormat="1" ht="12.75">
      <c r="C8" s="9"/>
      <c r="E8" s="12"/>
    </row>
    <row r="9" spans="3:8" s="11" customFormat="1" ht="12.75">
      <c r="C9" s="13"/>
      <c r="E9" s="12"/>
      <c r="F9" s="14"/>
      <c r="H9" s="14"/>
    </row>
    <row r="10" spans="3:6" s="11" customFormat="1" ht="12.75">
      <c r="C10" s="9"/>
      <c r="E10" s="12"/>
      <c r="F10" s="9"/>
    </row>
    <row r="11" ht="12.75">
      <c r="F11" s="1"/>
    </row>
    <row r="12" spans="1:8" ht="12.75">
      <c r="A12" s="15"/>
      <c r="F12" s="33"/>
      <c r="H12" s="16"/>
    </row>
    <row r="13" spans="1:6" ht="12.75">
      <c r="A13" s="15"/>
      <c r="F13" s="1"/>
    </row>
    <row r="14" ht="12.75">
      <c r="F14" s="1"/>
    </row>
    <row r="15" ht="12.75">
      <c r="F15" s="1"/>
    </row>
    <row r="16" spans="1:8" ht="12.75">
      <c r="A16" s="15"/>
      <c r="F16" s="1"/>
      <c r="H16" s="17"/>
    </row>
    <row r="17" spans="1:8" ht="12.75">
      <c r="A17" s="15"/>
      <c r="F17" s="1"/>
      <c r="H17" s="12"/>
    </row>
    <row r="18" spans="1:8" ht="12.75">
      <c r="A18" s="15"/>
      <c r="F18" s="1"/>
      <c r="H18" s="18"/>
    </row>
    <row r="19" spans="1:8" ht="12.75">
      <c r="A19" s="15"/>
      <c r="F19" s="1"/>
      <c r="H19" s="12"/>
    </row>
    <row r="20" spans="1:8" ht="12.75">
      <c r="A20" s="15"/>
      <c r="F20" s="1"/>
      <c r="H20" s="12"/>
    </row>
    <row r="21" spans="1:8" ht="12.75">
      <c r="A21" s="15"/>
      <c r="F21" s="1"/>
      <c r="H21" s="12"/>
    </row>
    <row r="22" spans="1:8" ht="12.75">
      <c r="A22" s="15"/>
      <c r="F22" s="33"/>
      <c r="H22" s="18"/>
    </row>
    <row r="23" spans="1:8" ht="12.75">
      <c r="A23" s="15"/>
      <c r="F23" s="1"/>
      <c r="H23" s="12"/>
    </row>
    <row r="24" spans="1:8" ht="12.75">
      <c r="A24" s="15"/>
      <c r="F24" s="1"/>
      <c r="H24" s="12"/>
    </row>
    <row r="25" spans="1:8" ht="12.75">
      <c r="A25" s="15"/>
      <c r="F25" s="1"/>
      <c r="H25" s="12"/>
    </row>
    <row r="26" spans="1:8" ht="12.75">
      <c r="A26" s="15"/>
      <c r="F26" s="1"/>
      <c r="H26" s="17"/>
    </row>
    <row r="27" spans="1:8" ht="12.75">
      <c r="A27" s="15"/>
      <c r="F27" s="1"/>
      <c r="H27" s="12"/>
    </row>
    <row r="28" spans="1:8" ht="12.75">
      <c r="A28" s="15"/>
      <c r="F28" s="1"/>
      <c r="H28" s="18"/>
    </row>
    <row r="29" spans="1:8" ht="12.75">
      <c r="A29" s="15"/>
      <c r="F29" s="1"/>
      <c r="H29" s="12"/>
    </row>
    <row r="30" spans="1:8" ht="12.75">
      <c r="A30" s="15"/>
      <c r="F30" s="1"/>
      <c r="H30" s="12"/>
    </row>
    <row r="31" spans="1:8" ht="12.75">
      <c r="A31" s="15"/>
      <c r="F31" s="1"/>
      <c r="H31" s="12"/>
    </row>
    <row r="32" spans="1:8" ht="12.75">
      <c r="A32" s="15"/>
      <c r="F32" s="1"/>
      <c r="H32" s="12"/>
    </row>
    <row r="33" spans="1:8" ht="12.75">
      <c r="A33" s="15"/>
      <c r="F33" s="1"/>
      <c r="H33" s="12"/>
    </row>
    <row r="34" spans="1:8" ht="12.75">
      <c r="A34" s="15"/>
      <c r="F34" s="1"/>
      <c r="H34" s="12"/>
    </row>
    <row r="35" spans="1:8" ht="12.75">
      <c r="A35" s="15"/>
      <c r="F35" s="1"/>
      <c r="H35" s="12"/>
    </row>
    <row r="36" spans="1:8" ht="12.75">
      <c r="A36" s="15"/>
      <c r="H36" s="12"/>
    </row>
    <row r="37" spans="1:8" ht="12.75">
      <c r="A37" s="15"/>
      <c r="F37" s="1"/>
      <c r="H37" s="18"/>
    </row>
    <row r="38" spans="1:8" ht="12.75">
      <c r="A38" s="15"/>
      <c r="F38" s="1"/>
      <c r="H38" s="12"/>
    </row>
    <row r="39" spans="1:8" ht="12.75">
      <c r="A39" s="15"/>
      <c r="F39" s="1"/>
      <c r="H39" s="12"/>
    </row>
    <row r="40" spans="1:8" ht="12.75">
      <c r="A40" s="15"/>
      <c r="F40" s="1"/>
      <c r="H40" s="12"/>
    </row>
    <row r="41" spans="1:8" ht="12.75">
      <c r="A41" s="15"/>
      <c r="F41" s="1"/>
      <c r="H41" s="12"/>
    </row>
    <row r="42" spans="1:6" ht="12.75">
      <c r="A42" s="15"/>
      <c r="F42" s="1"/>
    </row>
    <row r="43" ht="12.75">
      <c r="A43" s="15"/>
    </row>
    <row r="44" spans="1:6" ht="12.75">
      <c r="A44" s="15"/>
      <c r="F44" s="16"/>
    </row>
    <row r="45" ht="12.75">
      <c r="A45" s="15"/>
    </row>
    <row r="46" ht="12.75">
      <c r="A46" s="15"/>
    </row>
    <row r="47" spans="1:5" s="7" customFormat="1" ht="15" hidden="1">
      <c r="A47" s="19"/>
      <c r="C47" s="20"/>
      <c r="D47" s="19"/>
      <c r="E47" s="19"/>
    </row>
    <row r="48" spans="1:5" s="7" customFormat="1" ht="15" hidden="1">
      <c r="A48" s="19"/>
      <c r="C48" s="20"/>
      <c r="D48" s="19"/>
      <c r="E48" s="19"/>
    </row>
    <row r="49" spans="1:8" s="8" customFormat="1" ht="15" hidden="1">
      <c r="A49" s="10"/>
      <c r="B49" s="10"/>
      <c r="C49" s="21"/>
      <c r="D49" s="22"/>
      <c r="E49" s="22"/>
      <c r="F49" s="10"/>
      <c r="G49" s="10"/>
      <c r="H49" s="10"/>
    </row>
    <row r="50" spans="1:4" s="8" customFormat="1" ht="15" hidden="1">
      <c r="A50" s="23"/>
      <c r="B50" s="10"/>
      <c r="C50" s="10"/>
      <c r="D50" s="10"/>
    </row>
    <row r="51" s="7" customFormat="1" ht="12.75" hidden="1"/>
    <row r="52" spans="1:8" s="8" customFormat="1" ht="12.75" hidden="1">
      <c r="A52" s="10"/>
      <c r="B52" s="10"/>
      <c r="C52" s="10"/>
      <c r="D52" s="10"/>
      <c r="E52" s="10"/>
      <c r="F52" s="10"/>
      <c r="G52" s="10"/>
      <c r="H52" s="10"/>
    </row>
    <row r="53" s="8" customFormat="1" ht="12.75" hidden="1">
      <c r="A53" s="7"/>
    </row>
    <row r="54" s="8" customFormat="1" ht="15" hidden="1">
      <c r="A54" s="24"/>
    </row>
    <row r="55" spans="1:5" s="8" customFormat="1" ht="15">
      <c r="A55" s="25"/>
      <c r="E55" s="2"/>
    </row>
    <row r="56" spans="1:5" s="8" customFormat="1" ht="15">
      <c r="A56" s="25"/>
      <c r="D56" s="4"/>
      <c r="E56" s="2"/>
    </row>
    <row r="57" spans="1:4" s="8" customFormat="1" ht="15">
      <c r="A57" s="24"/>
      <c r="D57" s="4"/>
    </row>
    <row r="58" spans="1:5" s="8" customFormat="1" ht="15">
      <c r="A58" s="26"/>
      <c r="E58" s="10"/>
    </row>
    <row r="59" spans="1:5" s="8" customFormat="1" ht="15">
      <c r="A59" s="25"/>
      <c r="D59" s="31"/>
      <c r="E59" s="10"/>
    </row>
    <row r="60" spans="1:5" s="8" customFormat="1" ht="15">
      <c r="A60" s="24"/>
      <c r="D60" s="31"/>
      <c r="E60" s="10"/>
    </row>
    <row r="61" spans="1:5" s="8" customFormat="1" ht="15">
      <c r="A61" s="26"/>
      <c r="D61" s="31"/>
      <c r="E61" s="10"/>
    </row>
    <row r="62" spans="1:5" s="8" customFormat="1" ht="15">
      <c r="A62" s="26"/>
      <c r="D62" s="31"/>
      <c r="E62" s="10"/>
    </row>
    <row r="63" spans="1:4" s="8" customFormat="1" ht="15">
      <c r="A63" s="26"/>
      <c r="D63" s="31"/>
    </row>
    <row r="64" spans="1:3" ht="15">
      <c r="A64" s="28"/>
      <c r="C64"/>
    </row>
    <row r="65" ht="15">
      <c r="A65" s="29"/>
    </row>
    <row r="66" s="8" customFormat="1" ht="15">
      <c r="A66" s="27"/>
    </row>
    <row r="67" spans="1:3" ht="15">
      <c r="A67" s="28"/>
      <c r="C67"/>
    </row>
    <row r="70" ht="15">
      <c r="A70" s="29"/>
    </row>
    <row r="71" ht="15">
      <c r="A71" s="29"/>
    </row>
    <row r="73" ht="15">
      <c r="H73" s="30"/>
    </row>
    <row r="74" ht="15">
      <c r="H74" s="30"/>
    </row>
  </sheetData>
  <sheetProtection/>
  <printOptions/>
  <pageMargins left="0.75" right="0.75" top="1" bottom="1" header="0.5" footer="0.5"/>
  <pageSetup horizontalDpi="600" verticalDpi="600" orientation="portrait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of Union</dc:creator>
  <cp:keywords/>
  <dc:description/>
  <cp:lastModifiedBy>Steve Peterson</cp:lastModifiedBy>
  <cp:lastPrinted>2022-11-21T03:17:15Z</cp:lastPrinted>
  <dcterms:created xsi:type="dcterms:W3CDTF">1996-10-14T23:33:28Z</dcterms:created>
  <dcterms:modified xsi:type="dcterms:W3CDTF">2022-11-22T00:57:05Z</dcterms:modified>
  <cp:category/>
  <cp:version/>
  <cp:contentType/>
  <cp:contentStatus/>
</cp:coreProperties>
</file>